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dk.sharepoint.com/sites/msteams_2a3579_945287/Delte dokumenter/General/Løntabeller/"/>
    </mc:Choice>
  </mc:AlternateContent>
  <xr:revisionPtr revIDLastSave="0" documentId="8_{6EDEEC37-4F9F-4987-AD89-E2FE8D856AF3}" xr6:coauthVersionLast="47" xr6:coauthVersionMax="47" xr10:uidLastSave="{00000000-0000-0000-0000-000000000000}"/>
  <bookViews>
    <workbookView xWindow="31050" yWindow="2385" windowWidth="21600" windowHeight="12735" firstSheet="1" xr2:uid="{00000000-000D-0000-FFFF-FFFF00000000}"/>
  </bookViews>
  <sheets>
    <sheet name="Basis" sheetId="1" r:id="rId1"/>
    <sheet name="undervisningstillæg" sheetId="2" r:id="rId2"/>
  </sheets>
  <definedNames>
    <definedName name="Print_Area" localSheetId="1">undervisningstillæg!$A$2:$H$15</definedName>
    <definedName name="_xlnm.Print_Area" localSheetId="0">Basis!$A$1:$I$30</definedName>
    <definedName name="_xlnm.Print_Area" localSheetId="1">undervisningstillæg!$A$2:$H$15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E13" i="2" s="1"/>
  <c r="E24" i="1"/>
  <c r="E21" i="1"/>
  <c r="E18" i="1"/>
  <c r="E15" i="1"/>
  <c r="E14" i="2" l="1"/>
  <c r="F13" i="2"/>
  <c r="D14" i="2"/>
  <c r="E19" i="1"/>
  <c r="E25" i="1"/>
  <c r="E16" i="1"/>
  <c r="E22" i="1"/>
  <c r="F15" i="1"/>
  <c r="F18" i="1"/>
  <c r="F21" i="1"/>
  <c r="F24" i="1"/>
  <c r="G13" i="2" l="1"/>
  <c r="G14" i="2" s="1"/>
  <c r="F14" i="2"/>
  <c r="G24" i="1"/>
  <c r="F25" i="1"/>
  <c r="G21" i="1"/>
  <c r="F22" i="1"/>
  <c r="G18" i="1"/>
  <c r="F19" i="1"/>
  <c r="G15" i="1"/>
  <c r="F16" i="1"/>
  <c r="G19" i="1" l="1"/>
  <c r="H18" i="1"/>
  <c r="H19" i="1" s="1"/>
  <c r="G22" i="1"/>
  <c r="H21" i="1"/>
  <c r="H22" i="1" s="1"/>
  <c r="G16" i="1"/>
  <c r="H15" i="1"/>
  <c r="H16" i="1" s="1"/>
  <c r="G25" i="1"/>
  <c r="H24" i="1"/>
  <c r="H25" i="1" s="1"/>
</calcChain>
</file>

<file path=xl/sharedStrings.xml><?xml version="1.0" encoding="utf-8"?>
<sst xmlns="http://schemas.openxmlformats.org/spreadsheetml/2006/main" count="47" uniqueCount="30">
  <si>
    <t>DM DSL - STAT</t>
  </si>
  <si>
    <t>Basislønninger</t>
  </si>
  <si>
    <t>Beløb pr. år og måned</t>
  </si>
  <si>
    <t>Satser gældende fra:</t>
  </si>
  <si>
    <t>1. april 2023</t>
  </si>
  <si>
    <t>Reguleringsprocent:</t>
  </si>
  <si>
    <t>Grundbeløb</t>
  </si>
  <si>
    <t>Nettoløn</t>
  </si>
  <si>
    <t>Samlet bidrag</t>
  </si>
  <si>
    <t>Egen andel</t>
  </si>
  <si>
    <t>pr.</t>
  </si>
  <si>
    <t xml:space="preserve">til </t>
  </si>
  <si>
    <t>til pension</t>
  </si>
  <si>
    <t>af bidrag til</t>
  </si>
  <si>
    <t>Ferieberet-</t>
  </si>
  <si>
    <t>Lønniveau</t>
  </si>
  <si>
    <t>År</t>
  </si>
  <si>
    <t>udbetaling</t>
  </si>
  <si>
    <t>tiget løn</t>
  </si>
  <si>
    <t xml:space="preserve">Lønniveau I </t>
  </si>
  <si>
    <t>fra og med 3. år</t>
  </si>
  <si>
    <t>Lønniveau II</t>
  </si>
  <si>
    <t>alle år</t>
  </si>
  <si>
    <t>Lønniveau III</t>
  </si>
  <si>
    <t>Lønniveau IV</t>
  </si>
  <si>
    <t>DM DSL  - STATEN</t>
  </si>
  <si>
    <t>Undervisningstillæg</t>
  </si>
  <si>
    <t>Reguleringsprocent</t>
  </si>
  <si>
    <t>Tillæggets navn</t>
  </si>
  <si>
    <t>pension,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</si>
</sst>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 indent="1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 indent="1"/>
      <protection hidden="1"/>
    </xf>
    <xf numFmtId="0" fontId="0" fillId="2" borderId="2" xfId="0" applyFill="1" applyBorder="1" applyAlignment="1" applyProtection="1">
      <alignment horizontal="left" vertical="distributed"/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0" borderId="0" xfId="0" applyFont="1"/>
    <xf numFmtId="0" fontId="6" fillId="2" borderId="0" xfId="0" applyFont="1" applyFill="1" applyProtection="1">
      <protection hidden="1"/>
    </xf>
    <xf numFmtId="17" fontId="0" fillId="2" borderId="3" xfId="0" applyNumberFormat="1" applyFill="1" applyBorder="1" applyAlignment="1" applyProtection="1">
      <alignment horizontal="left" vertical="distributed"/>
      <protection hidden="1"/>
    </xf>
    <xf numFmtId="0" fontId="0" fillId="2" borderId="3" xfId="0" applyFill="1" applyBorder="1" applyAlignment="1" applyProtection="1">
      <alignment horizontal="left" vertical="distributed"/>
      <protection hidden="1"/>
    </xf>
    <xf numFmtId="10" fontId="0" fillId="2" borderId="3" xfId="0" applyNumberFormat="1" applyFill="1" applyBorder="1" applyAlignment="1" applyProtection="1">
      <alignment horizontal="left" vertical="distributed"/>
      <protection hidden="1"/>
    </xf>
    <xf numFmtId="0" fontId="0" fillId="2" borderId="1" xfId="0" applyFill="1" applyBorder="1" applyAlignment="1" applyProtection="1">
      <alignment horizontal="left"/>
      <protection hidden="1"/>
    </xf>
    <xf numFmtId="3" fontId="0" fillId="2" borderId="1" xfId="0" applyNumberFormat="1" applyFill="1" applyBorder="1" applyAlignment="1" applyProtection="1">
      <alignment horizontal="right" indent="3"/>
      <protection hidden="1"/>
    </xf>
    <xf numFmtId="4" fontId="0" fillId="0" borderId="1" xfId="0" applyNumberFormat="1" applyBorder="1" applyAlignment="1">
      <alignment horizontal="right" indent="3"/>
    </xf>
    <xf numFmtId="0" fontId="7" fillId="2" borderId="0" xfId="1" applyFill="1" applyAlignment="1" applyProtection="1">
      <alignment horizontal="left" indent="1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3" borderId="0" xfId="0" applyFill="1"/>
    <xf numFmtId="164" fontId="1" fillId="3" borderId="0" xfId="0" applyNumberFormat="1" applyFont="1" applyFill="1" applyAlignment="1">
      <alignment horizontal="left"/>
    </xf>
    <xf numFmtId="0" fontId="0" fillId="2" borderId="8" xfId="0" applyFill="1" applyBorder="1" applyAlignment="1" applyProtection="1">
      <alignment horizontal="left" vertical="distributed"/>
      <protection hidden="1"/>
    </xf>
    <xf numFmtId="0" fontId="0" fillId="2" borderId="9" xfId="0" applyFill="1" applyBorder="1" applyAlignment="1" applyProtection="1">
      <alignment horizontal="left" vertical="distributed"/>
      <protection hidden="1"/>
    </xf>
    <xf numFmtId="0" fontId="0" fillId="2" borderId="10" xfId="0" applyFill="1" applyBorder="1" applyAlignment="1" applyProtection="1">
      <alignment horizontal="left" vertical="distributed"/>
      <protection hidden="1"/>
    </xf>
    <xf numFmtId="0" fontId="0" fillId="2" borderId="11" xfId="0" applyFill="1" applyBorder="1" applyAlignment="1" applyProtection="1">
      <alignment vertical="distributed"/>
      <protection hidden="1"/>
    </xf>
    <xf numFmtId="0" fontId="0" fillId="2" borderId="12" xfId="0" applyFill="1" applyBorder="1" applyAlignment="1" applyProtection="1">
      <alignment horizontal="left" vertical="distributed"/>
      <protection hidden="1"/>
    </xf>
    <xf numFmtId="0" fontId="0" fillId="2" borderId="13" xfId="0" applyFill="1" applyBorder="1" applyAlignment="1" applyProtection="1">
      <alignment vertical="distributed"/>
      <protection hidden="1"/>
    </xf>
    <xf numFmtId="0" fontId="0" fillId="2" borderId="14" xfId="0" applyFill="1" applyBorder="1" applyAlignment="1" applyProtection="1">
      <alignment horizontal="left" vertical="distributed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Alignment="1" applyProtection="1">
      <alignment horizontal="right" indent="1"/>
      <protection hidden="1"/>
    </xf>
    <xf numFmtId="0" fontId="0" fillId="2" borderId="15" xfId="0" applyFill="1" applyBorder="1" applyProtection="1">
      <protection hidden="1"/>
    </xf>
    <xf numFmtId="4" fontId="0" fillId="0" borderId="16" xfId="0" applyNumberFormat="1" applyBorder="1" applyAlignment="1">
      <alignment horizontal="right" indent="3"/>
    </xf>
    <xf numFmtId="0" fontId="0" fillId="2" borderId="6" xfId="0" applyFill="1" applyBorder="1" applyAlignment="1" applyProtection="1">
      <alignment horizontal="center"/>
      <protection hidden="1"/>
    </xf>
    <xf numFmtId="3" fontId="0" fillId="2" borderId="7" xfId="0" applyNumberFormat="1" applyFill="1" applyBorder="1" applyAlignment="1" applyProtection="1">
      <alignment horizontal="right" indent="3"/>
      <protection hidden="1"/>
    </xf>
    <xf numFmtId="4" fontId="0" fillId="0" borderId="17" xfId="0" applyNumberFormat="1" applyBorder="1" applyAlignment="1">
      <alignment horizontal="right" indent="3"/>
    </xf>
    <xf numFmtId="4" fontId="0" fillId="0" borderId="18" xfId="0" applyNumberFormat="1" applyBorder="1" applyAlignment="1">
      <alignment horizontal="right" indent="3"/>
    </xf>
    <xf numFmtId="4" fontId="3" fillId="2" borderId="0" xfId="0" applyNumberFormat="1" applyFont="1" applyFill="1" applyAlignment="1" applyProtection="1">
      <alignment horizontal="right" indent="1"/>
      <protection hidden="1"/>
    </xf>
    <xf numFmtId="4" fontId="0" fillId="0" borderId="5" xfId="0" applyNumberFormat="1" applyBorder="1" applyAlignment="1">
      <alignment horizontal="right" indent="3"/>
    </xf>
    <xf numFmtId="3" fontId="0" fillId="2" borderId="0" xfId="0" applyNumberFormat="1" applyFill="1" applyAlignment="1" applyProtection="1">
      <alignment horizontal="right" indent="3"/>
      <protection hidden="1"/>
    </xf>
    <xf numFmtId="4" fontId="0" fillId="0" borderId="0" xfId="0" applyNumberFormat="1" applyAlignment="1">
      <alignment horizontal="right" indent="3"/>
    </xf>
    <xf numFmtId="0" fontId="0" fillId="2" borderId="0" xfId="0" applyFill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 indent="1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8" fillId="0" borderId="0" xfId="0" applyFont="1"/>
    <xf numFmtId="0" fontId="7" fillId="0" borderId="0" xfId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0"/>
  <sheetViews>
    <sheetView tabSelected="1" view="pageBreakPreview" zoomScaleNormal="100" zoomScaleSheetLayoutView="100" workbookViewId="0">
      <selection activeCell="B27" sqref="B27"/>
    </sheetView>
  </sheetViews>
  <sheetFormatPr defaultRowHeight="15"/>
  <cols>
    <col min="1" max="1" width="8.7109375" customWidth="1"/>
    <col min="2" max="8" width="17.7109375" customWidth="1"/>
  </cols>
  <sheetData>
    <row r="2" spans="1:8" ht="20.100000000000001" customHeight="1">
      <c r="B2" s="7" t="s">
        <v>0</v>
      </c>
      <c r="C2" s="9"/>
      <c r="D2" s="9"/>
      <c r="E2" s="9"/>
      <c r="F2" s="9"/>
    </row>
    <row r="3" spans="1:8" ht="20.100000000000001" customHeight="1">
      <c r="B3" s="8" t="s">
        <v>1</v>
      </c>
      <c r="C3" s="10"/>
      <c r="D3" s="10"/>
      <c r="E3" s="10"/>
      <c r="F3" s="10"/>
      <c r="G3" s="1"/>
      <c r="H3" s="45"/>
    </row>
    <row r="4" spans="1:8" ht="20.100000000000001" customHeight="1">
      <c r="B4" s="10"/>
      <c r="C4" s="10"/>
      <c r="D4" s="10"/>
      <c r="E4" s="10"/>
      <c r="F4" s="10"/>
      <c r="G4" s="1"/>
      <c r="H4" s="1"/>
    </row>
    <row r="5" spans="1:8" ht="20.100000000000001" customHeight="1">
      <c r="A5" s="20"/>
      <c r="B5" s="18" t="s">
        <v>2</v>
      </c>
      <c r="C5" s="18"/>
      <c r="D5" s="18"/>
      <c r="E5" s="1"/>
      <c r="F5" s="1"/>
      <c r="G5" s="1"/>
      <c r="H5" s="1"/>
    </row>
    <row r="6" spans="1:8" ht="20.100000000000001" customHeight="1">
      <c r="A6" s="20"/>
      <c r="B6" s="18" t="s">
        <v>3</v>
      </c>
      <c r="C6" s="18"/>
      <c r="D6" s="19" t="s">
        <v>4</v>
      </c>
      <c r="E6" s="1"/>
      <c r="F6" s="1"/>
      <c r="G6" s="1"/>
      <c r="H6" s="1"/>
    </row>
    <row r="7" spans="1:8" ht="20.100000000000001" customHeight="1">
      <c r="A7" s="20"/>
      <c r="B7" s="18" t="s">
        <v>5</v>
      </c>
      <c r="C7" s="20"/>
      <c r="D7" s="21">
        <v>1.1553389999999999</v>
      </c>
      <c r="F7" s="1"/>
      <c r="G7" s="1"/>
      <c r="H7" s="1"/>
    </row>
    <row r="8" spans="1:8" ht="9.75" customHeight="1">
      <c r="B8" s="1"/>
      <c r="C8" s="1"/>
      <c r="D8" s="1"/>
      <c r="E8" s="1"/>
      <c r="F8" s="1"/>
      <c r="G8" s="1"/>
      <c r="H8" s="1"/>
    </row>
    <row r="9" spans="1:8" ht="15.75" hidden="1" thickBot="1">
      <c r="B9" s="1"/>
      <c r="C9" s="1"/>
      <c r="D9" s="1"/>
      <c r="E9" s="1"/>
      <c r="F9" s="1"/>
      <c r="G9" s="1"/>
      <c r="H9" s="1"/>
    </row>
    <row r="10" spans="1:8" ht="12.95" customHeight="1">
      <c r="B10" s="22"/>
      <c r="C10" s="23"/>
      <c r="D10" s="23" t="s">
        <v>6</v>
      </c>
      <c r="E10" s="23" t="s">
        <v>7</v>
      </c>
      <c r="F10" s="23" t="s">
        <v>8</v>
      </c>
      <c r="G10" s="23" t="s">
        <v>9</v>
      </c>
      <c r="H10" s="24"/>
    </row>
    <row r="11" spans="1:8" ht="12.95" customHeight="1">
      <c r="B11" s="25"/>
      <c r="C11" s="6"/>
      <c r="D11" s="6" t="s">
        <v>10</v>
      </c>
      <c r="E11" s="6" t="s">
        <v>11</v>
      </c>
      <c r="F11" s="6" t="s">
        <v>12</v>
      </c>
      <c r="G11" s="6" t="s">
        <v>13</v>
      </c>
      <c r="H11" s="26" t="s">
        <v>14</v>
      </c>
    </row>
    <row r="12" spans="1:8" ht="12.95" customHeight="1">
      <c r="B12" s="27" t="s">
        <v>15</v>
      </c>
      <c r="C12" s="12" t="s">
        <v>16</v>
      </c>
      <c r="D12" s="11">
        <v>41000</v>
      </c>
      <c r="E12" s="12" t="s">
        <v>17</v>
      </c>
      <c r="F12" s="13">
        <v>0.18</v>
      </c>
      <c r="G12" s="12"/>
      <c r="H12" s="28" t="s">
        <v>18</v>
      </c>
    </row>
    <row r="13" spans="1:8">
      <c r="B13" s="29"/>
      <c r="C13" s="41"/>
      <c r="D13" s="2"/>
      <c r="E13" s="3"/>
      <c r="F13" s="3"/>
      <c r="G13" s="3"/>
      <c r="H13" s="30"/>
    </row>
    <row r="14" spans="1:8" ht="20.100000000000001" customHeight="1">
      <c r="B14" s="29"/>
      <c r="C14" s="41"/>
      <c r="D14" s="39"/>
      <c r="E14" s="40"/>
      <c r="F14" s="40"/>
      <c r="G14" s="40"/>
      <c r="H14" s="38"/>
    </row>
    <row r="15" spans="1:8" ht="20.100000000000001" customHeight="1">
      <c r="B15" s="31" t="s">
        <v>19</v>
      </c>
      <c r="C15" s="14" t="s">
        <v>20</v>
      </c>
      <c r="D15" s="15">
        <v>282054</v>
      </c>
      <c r="E15" s="16">
        <f>SUM(D15*D7)</f>
        <v>325867.98630599998</v>
      </c>
      <c r="F15" s="16">
        <f>SUM(E15*F12)</f>
        <v>58656.237535079992</v>
      </c>
      <c r="G15" s="16">
        <f>SUM(F15*(1/3))</f>
        <v>19552.079178359996</v>
      </c>
      <c r="H15" s="32">
        <f>SUM(E15+G15)</f>
        <v>345420.06548435998</v>
      </c>
    </row>
    <row r="16" spans="1:8" ht="20.100000000000001" customHeight="1">
      <c r="B16" s="29"/>
      <c r="C16" s="41"/>
      <c r="D16" s="39"/>
      <c r="E16" s="16">
        <f>SUM(E15/12)</f>
        <v>27155.665525499997</v>
      </c>
      <c r="F16" s="16">
        <f>SUM(F15/12)</f>
        <v>4888.019794589999</v>
      </c>
      <c r="G16" s="16">
        <f>SUM(G15/12)</f>
        <v>1629.3399315299996</v>
      </c>
      <c r="H16" s="32">
        <f>SUM(H15/12)</f>
        <v>28785.005457029998</v>
      </c>
    </row>
    <row r="17" spans="2:8" ht="20.100000000000001" customHeight="1">
      <c r="B17" s="29"/>
      <c r="C17" s="41"/>
      <c r="D17" s="39"/>
      <c r="E17" s="40"/>
      <c r="F17" s="40"/>
      <c r="G17" s="40"/>
      <c r="H17" s="38"/>
    </row>
    <row r="18" spans="2:8" ht="20.100000000000001" customHeight="1">
      <c r="B18" s="31" t="s">
        <v>21</v>
      </c>
      <c r="C18" s="14" t="s">
        <v>22</v>
      </c>
      <c r="D18" s="15">
        <v>321374</v>
      </c>
      <c r="E18" s="16">
        <f>SUM(D18*D7)</f>
        <v>371295.91578599997</v>
      </c>
      <c r="F18" s="16">
        <f>SUM(E18*F12)</f>
        <v>66833.264841479991</v>
      </c>
      <c r="G18" s="16">
        <f>SUM(F18*(1/3))</f>
        <v>22277.754947159996</v>
      </c>
      <c r="H18" s="32">
        <f>SUM(E18+G18)</f>
        <v>393573.67073315999</v>
      </c>
    </row>
    <row r="19" spans="2:8" ht="20.100000000000001" customHeight="1">
      <c r="B19" s="29"/>
      <c r="C19" s="41"/>
      <c r="D19" s="39"/>
      <c r="E19" s="16">
        <f>SUM(E18/12)</f>
        <v>30941.326315499999</v>
      </c>
      <c r="F19" s="16">
        <f>SUM(F18/12)</f>
        <v>5569.438736789999</v>
      </c>
      <c r="G19" s="16">
        <f>SUM(G18/12)</f>
        <v>1856.4795789299997</v>
      </c>
      <c r="H19" s="32">
        <f>SUM(H18/12)</f>
        <v>32797.805894429999</v>
      </c>
    </row>
    <row r="20" spans="2:8" ht="20.100000000000001" customHeight="1">
      <c r="B20" s="29"/>
      <c r="C20" s="41"/>
      <c r="D20" s="39"/>
      <c r="E20" s="40"/>
      <c r="F20" s="40"/>
      <c r="G20" s="40"/>
      <c r="H20" s="38"/>
    </row>
    <row r="21" spans="2:8" ht="20.100000000000001" customHeight="1">
      <c r="B21" s="31" t="s">
        <v>23</v>
      </c>
      <c r="C21" s="14" t="s">
        <v>22</v>
      </c>
      <c r="D21" s="15">
        <v>341034</v>
      </c>
      <c r="E21" s="16">
        <f>SUM(D21*D7)</f>
        <v>394009.88052599994</v>
      </c>
      <c r="F21" s="16">
        <f>SUM(E21*F12)</f>
        <v>70921.77849467998</v>
      </c>
      <c r="G21" s="16">
        <f>SUM(F21*(1/3))</f>
        <v>23640.592831559992</v>
      </c>
      <c r="H21" s="32">
        <f>SUM(E21+G21)</f>
        <v>417650.47335755994</v>
      </c>
    </row>
    <row r="22" spans="2:8" ht="20.100000000000001" customHeight="1">
      <c r="B22" s="29"/>
      <c r="C22" s="41"/>
      <c r="D22" s="39"/>
      <c r="E22" s="16">
        <f>SUM(E21/12)</f>
        <v>32834.156710499992</v>
      </c>
      <c r="F22" s="16">
        <f>SUM(F21/12)</f>
        <v>5910.148207889998</v>
      </c>
      <c r="G22" s="16">
        <f>SUM(G21/12)</f>
        <v>1970.0494026299993</v>
      </c>
      <c r="H22" s="32">
        <f>SUM(H21/12)</f>
        <v>34804.206113129992</v>
      </c>
    </row>
    <row r="23" spans="2:8" ht="20.100000000000001" customHeight="1">
      <c r="B23" s="29"/>
      <c r="C23" s="41"/>
      <c r="D23" s="39"/>
      <c r="E23" s="40"/>
      <c r="F23" s="40"/>
      <c r="G23" s="40"/>
      <c r="H23" s="38"/>
    </row>
    <row r="24" spans="2:8" ht="20.100000000000001" customHeight="1">
      <c r="B24" s="31" t="s">
        <v>24</v>
      </c>
      <c r="C24" s="14" t="s">
        <v>22</v>
      </c>
      <c r="D24" s="15">
        <v>419673</v>
      </c>
      <c r="E24" s="16">
        <f>SUM(D24*D7)</f>
        <v>484864.58414699993</v>
      </c>
      <c r="F24" s="16">
        <f>SUM(E24*F12)</f>
        <v>87275.625146459977</v>
      </c>
      <c r="G24" s="16">
        <f>SUM(F24*(1/3))</f>
        <v>29091.875048819991</v>
      </c>
      <c r="H24" s="32">
        <f>SUM(E24+G24)</f>
        <v>513956.45919581992</v>
      </c>
    </row>
    <row r="25" spans="2:8" ht="20.100000000000001" customHeight="1">
      <c r="B25" s="42"/>
      <c r="C25" s="43"/>
      <c r="D25" s="34"/>
      <c r="E25" s="35">
        <f>SUM(E24/12)</f>
        <v>40405.382012249996</v>
      </c>
      <c r="F25" s="35">
        <f>SUM(F24/12)</f>
        <v>7272.9687622049978</v>
      </c>
      <c r="G25" s="35">
        <f>SUM(G24/12)</f>
        <v>2424.3229207349991</v>
      </c>
      <c r="H25" s="36">
        <f>SUM(H24/12)</f>
        <v>42829.704932984991</v>
      </c>
    </row>
    <row r="26" spans="2:8">
      <c r="B26" s="1"/>
      <c r="C26" s="1"/>
      <c r="D26" s="1"/>
      <c r="E26" s="1"/>
      <c r="F26" s="1"/>
      <c r="G26" s="1"/>
      <c r="H26" s="1"/>
    </row>
    <row r="27" spans="2:8">
      <c r="B27" s="45"/>
      <c r="C27" s="1"/>
      <c r="D27" s="1"/>
      <c r="E27" s="1"/>
      <c r="F27" s="1"/>
      <c r="G27" s="1"/>
      <c r="H27" s="1"/>
    </row>
    <row r="28" spans="2:8">
      <c r="B28" s="17"/>
      <c r="C28" s="1"/>
      <c r="D28" s="1"/>
      <c r="E28" s="1"/>
      <c r="F28" s="1"/>
      <c r="G28" s="1"/>
      <c r="H28" s="1"/>
    </row>
    <row r="29" spans="2:8">
      <c r="B29" s="5"/>
      <c r="C29" s="1"/>
      <c r="D29" s="1"/>
      <c r="E29" s="1"/>
      <c r="F29" s="1"/>
      <c r="G29" s="1"/>
      <c r="H29" s="1"/>
    </row>
    <row r="30" spans="2:8">
      <c r="B30" s="45"/>
      <c r="C30" s="1"/>
      <c r="D30" s="1"/>
      <c r="E30" s="1"/>
      <c r="F30" s="1"/>
      <c r="G30" s="1"/>
      <c r="H30" s="1"/>
    </row>
  </sheetData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5"/>
  <sheetViews>
    <sheetView view="pageBreakPreview" zoomScaleNormal="100" zoomScaleSheetLayoutView="100" workbookViewId="0">
      <selection activeCell="I24" sqref="I24"/>
    </sheetView>
  </sheetViews>
  <sheetFormatPr defaultRowHeight="15"/>
  <cols>
    <col min="1" max="1" width="8.7109375" customWidth="1"/>
    <col min="2" max="2" width="30.7109375" customWidth="1"/>
    <col min="3" max="7" width="17.7109375" customWidth="1"/>
  </cols>
  <sheetData>
    <row r="1" spans="2:7">
      <c r="B1" s="44" t="s">
        <v>25</v>
      </c>
    </row>
    <row r="3" spans="2:7" ht="20.100000000000001" customHeight="1">
      <c r="B3" s="8" t="s">
        <v>26</v>
      </c>
      <c r="C3" s="1"/>
      <c r="D3" s="1"/>
      <c r="E3" s="1"/>
      <c r="F3" s="1"/>
      <c r="G3" s="1"/>
    </row>
    <row r="4" spans="2:7" ht="20.100000000000001" customHeight="1">
      <c r="B4" s="1"/>
      <c r="C4" s="1"/>
      <c r="D4" s="1"/>
      <c r="E4" s="1"/>
      <c r="F4" s="1"/>
      <c r="G4" s="1"/>
    </row>
    <row r="5" spans="2:7" ht="20.100000000000001" customHeight="1">
      <c r="B5" s="18" t="s">
        <v>2</v>
      </c>
      <c r="C5" s="18"/>
      <c r="D5" s="18"/>
      <c r="E5" s="18"/>
      <c r="F5" s="18"/>
      <c r="G5" s="1"/>
    </row>
    <row r="6" spans="2:7" ht="20.100000000000001" customHeight="1">
      <c r="B6" s="18" t="s">
        <v>3</v>
      </c>
      <c r="C6" s="18"/>
      <c r="D6" s="19" t="s">
        <v>4</v>
      </c>
      <c r="E6" s="18"/>
      <c r="F6" s="18"/>
      <c r="G6" s="1"/>
    </row>
    <row r="7" spans="2:7" ht="20.100000000000001" customHeight="1">
      <c r="B7" s="18" t="s">
        <v>27</v>
      </c>
      <c r="C7" s="20"/>
      <c r="D7" s="21">
        <v>1.1553389999999999</v>
      </c>
      <c r="E7" s="18"/>
      <c r="F7" s="18"/>
      <c r="G7" s="1"/>
    </row>
    <row r="8" spans="2:7">
      <c r="B8" s="1"/>
      <c r="C8" s="1"/>
      <c r="D8" s="1"/>
      <c r="E8" s="1"/>
      <c r="F8" s="1"/>
      <c r="G8" s="1"/>
    </row>
    <row r="9" spans="2:7">
      <c r="B9" s="22"/>
      <c r="C9" s="23" t="s">
        <v>6</v>
      </c>
      <c r="D9" s="23" t="s">
        <v>7</v>
      </c>
      <c r="E9" s="23" t="s">
        <v>8</v>
      </c>
      <c r="F9" s="23" t="s">
        <v>9</v>
      </c>
      <c r="G9" s="24"/>
    </row>
    <row r="10" spans="2:7">
      <c r="B10" s="25"/>
      <c r="C10" s="6" t="s">
        <v>10</v>
      </c>
      <c r="D10" s="6" t="s">
        <v>11</v>
      </c>
      <c r="E10" s="6" t="s">
        <v>12</v>
      </c>
      <c r="F10" s="6" t="s">
        <v>13</v>
      </c>
      <c r="G10" s="26" t="s">
        <v>14</v>
      </c>
    </row>
    <row r="11" spans="2:7">
      <c r="B11" s="27" t="s">
        <v>28</v>
      </c>
      <c r="C11" s="11">
        <v>41000</v>
      </c>
      <c r="D11" s="12" t="s">
        <v>17</v>
      </c>
      <c r="E11" s="13">
        <v>0.18</v>
      </c>
      <c r="F11" s="12" t="s">
        <v>29</v>
      </c>
      <c r="G11" s="28" t="s">
        <v>18</v>
      </c>
    </row>
    <row r="12" spans="2:7">
      <c r="B12" s="29"/>
      <c r="C12" s="2"/>
      <c r="D12" s="3"/>
      <c r="E12" s="3"/>
      <c r="F12" s="3"/>
      <c r="G12" s="30"/>
    </row>
    <row r="13" spans="2:7" ht="20.100000000000001" customHeight="1">
      <c r="B13" s="31" t="s">
        <v>26</v>
      </c>
      <c r="C13" s="15">
        <v>13100</v>
      </c>
      <c r="D13" s="16">
        <f>SUM(C13*D7)</f>
        <v>15134.940899999998</v>
      </c>
      <c r="E13" s="16">
        <f>SUM(D13*E11)</f>
        <v>2724.2893619999995</v>
      </c>
      <c r="F13" s="16">
        <f>SUM(E13*(1/3))</f>
        <v>908.09645399999977</v>
      </c>
      <c r="G13" s="32">
        <f>SUM(D13+F13)</f>
        <v>16043.037353999998</v>
      </c>
    </row>
    <row r="14" spans="2:7" ht="20.100000000000001" customHeight="1">
      <c r="B14" s="33"/>
      <c r="C14" s="34"/>
      <c r="D14" s="35">
        <f>SUM(D13/12)</f>
        <v>1261.2450749999998</v>
      </c>
      <c r="E14" s="35">
        <f>SUM(E13/12)</f>
        <v>227.02411349999997</v>
      </c>
      <c r="F14" s="35">
        <f>SUM(F13/12)</f>
        <v>75.674704499999976</v>
      </c>
      <c r="G14" s="36">
        <f>SUM(G13/12)</f>
        <v>1336.9197794999998</v>
      </c>
    </row>
    <row r="15" spans="2:7" ht="20.100000000000001" customHeight="1">
      <c r="B15" s="2"/>
      <c r="C15" s="4"/>
      <c r="D15" s="37"/>
      <c r="E15" s="37"/>
      <c r="F15" s="37"/>
      <c r="G15" s="37"/>
    </row>
  </sheetData>
  <pageMargins left="0.25" right="0.25" top="0.75" bottom="0.75" header="0.3" footer="0.3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42AD22ECC62745A39DC4E79F56CA2E" ma:contentTypeVersion="13" ma:contentTypeDescription="Opret et nyt dokument." ma:contentTypeScope="" ma:versionID="90eb8e96e5e56be3be86b0d501b05e93">
  <xsd:schema xmlns:xsd="http://www.w3.org/2001/XMLSchema" xmlns:xs="http://www.w3.org/2001/XMLSchema" xmlns:p="http://schemas.microsoft.com/office/2006/metadata/properties" xmlns:ns2="1e4d2dba-2c6d-42c4-97f7-d35ba17342ba" xmlns:ns3="e65b5bd5-35ba-4adf-9abc-9e51bfe88d86" targetNamespace="http://schemas.microsoft.com/office/2006/metadata/properties" ma:root="true" ma:fieldsID="3a1129a8a69f4cdccc1fdedd146fd4b8" ns2:_="" ns3:_="">
    <xsd:import namespace="1e4d2dba-2c6d-42c4-97f7-d35ba17342ba"/>
    <xsd:import namespace="e65b5bd5-35ba-4adf-9abc-9e51bfe88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d2dba-2c6d-42c4-97f7-d35ba1734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c43bbd4d-2557-41ab-acef-c01d77c409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b5bd5-35ba-4adf-9abc-9e51bfe88d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cfcdfa4-0e33-435d-8359-5e04ef0ef9f1}" ma:internalName="TaxCatchAll" ma:showField="CatchAllData" ma:web="e65b5bd5-35ba-4adf-9abc-9e51bfe88d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5b5bd5-35ba-4adf-9abc-9e51bfe88d86" xsi:nil="true"/>
    <lcf76f155ced4ddcb4097134ff3c332f xmlns="1e4d2dba-2c6d-42c4-97f7-d35ba17342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49ECCE-2580-4B14-B7C6-E9597EA32D5A}"/>
</file>

<file path=customXml/itemProps2.xml><?xml version="1.0" encoding="utf-8"?>
<ds:datastoreItem xmlns:ds="http://schemas.openxmlformats.org/officeDocument/2006/customXml" ds:itemID="{084547DB-5446-4AB4-9D5F-0B676BEB3DAC}"/>
</file>

<file path=customXml/itemProps3.xml><?xml version="1.0" encoding="utf-8"?>
<ds:datastoreItem xmlns:ds="http://schemas.openxmlformats.org/officeDocument/2006/customXml" ds:itemID="{A48E32E4-C5B4-4383-93B6-4ED5A9A77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Dyrlægeforeningen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Lydeking-Andersen</dc:creator>
  <cp:keywords/>
  <dc:description/>
  <cp:lastModifiedBy/>
  <cp:revision/>
  <dcterms:created xsi:type="dcterms:W3CDTF">2012-06-19T13:10:29Z</dcterms:created>
  <dcterms:modified xsi:type="dcterms:W3CDTF">2023-04-11T08:22:15Z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0x010100F242AD22ECC62745A39DC4E79F56CA2E</vt:lpwstr>
  </property>
  <property fmtid="{D5CDD505-2E9C-101B-9397-08002B2CF9AE}" pid="3" name="EntityNameForeign">
    <vt:lpwstr>DL_Activities</vt:lpwstr>
  </property>
  <property fmtid="{D5CDD505-2E9C-101B-9397-08002B2CF9AE}" pid="4" name="EntityId">
    <vt:lpwstr>41211</vt:lpwstr>
  </property>
  <property fmtid="{D5CDD505-2E9C-101B-9397-08002B2CF9AE}" pid="5" name="DocumentName">
    <vt:lpwstr>http://jazz/Sag/130Docs/13-00204/DSLs løntabeller 2013 - stat.xlsx</vt:lpwstr>
  </property>
  <property fmtid="{D5CDD505-2E9C-101B-9397-08002B2CF9AE}" pid="6" name="DL_AuthorInitials">
    <vt:lpwstr>tila</vt:lpwstr>
  </property>
  <property fmtid="{D5CDD505-2E9C-101B-9397-08002B2CF9AE}" pid="7" name="DL_AuthorName">
    <vt:lpwstr>Tina Lydeking-Andersen</vt:lpwstr>
  </property>
  <property fmtid="{D5CDD505-2E9C-101B-9397-08002B2CF9AE}" pid="8" name="DL_AuthorEmail">
    <vt:lpwstr>tila@dm.dk</vt:lpwstr>
  </property>
  <property fmtid="{D5CDD505-2E9C-101B-9397-08002B2CF9AE}" pid="9" name="DL_AuthorIcon">
    <vt:lpwstr>http://www.exformatics.com/images/logo_new.jpg</vt:lpwstr>
  </property>
  <property fmtid="{D5CDD505-2E9C-101B-9397-08002B2CF9AE}" pid="10" name="fLogoOvertekst">
    <vt:lpwstr>ANSATTE DYRLÆGERS ORGANISATION</vt:lpwstr>
  </property>
  <property fmtid="{D5CDD505-2E9C-101B-9397-08002B2CF9AE}" pid="11" name="fNavn">
    <vt:lpwstr>Charlotte La Cour</vt:lpwstr>
  </property>
  <property fmtid="{D5CDD505-2E9C-101B-9397-08002B2CF9AE}" pid="12" name="DL_AuthorPhone">
    <vt:lpwstr>+45 38 15 67 97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TemplateUrl">
    <vt:lpwstr/>
  </property>
  <property fmtid="{D5CDD505-2E9C-101B-9397-08002B2CF9AE}" pid="16" name="DL_sAMAccountName">
    <vt:lpwstr>bv</vt:lpwstr>
  </property>
  <property fmtid="{D5CDD505-2E9C-101B-9397-08002B2CF9AE}" pid="17" name="fInit">
    <vt:lpwstr>bv</vt:lpwstr>
  </property>
  <property fmtid="{D5CDD505-2E9C-101B-9397-08002B2CF9AE}" pid="18" name="fEpost">
    <vt:lpwstr>bv@fsek.dk</vt:lpwstr>
  </property>
  <property fmtid="{D5CDD505-2E9C-101B-9397-08002B2CF9AE}" pid="19" name="fLogo">
    <vt:lpwstr>http://www.exformatics.com/images/logo_new.jpg</vt:lpwstr>
  </property>
  <property fmtid="{D5CDD505-2E9C-101B-9397-08002B2CF9AE}" pid="20" name="EXDocumentID">
    <vt:lpwstr>001220535</vt:lpwstr>
  </property>
  <property fmtid="{D5CDD505-2E9C-101B-9397-08002B2CF9AE}" pid="21" name="DL_AuthorDepartment">
    <vt:lpwstr>Forhandling og rådgivning</vt:lpwstr>
  </property>
  <property fmtid="{D5CDD505-2E9C-101B-9397-08002B2CF9AE}" pid="22" name="DL_AuthorTitle">
    <vt:lpwstr>Rådgiver</vt:lpwstr>
  </property>
  <property fmtid="{D5CDD505-2E9C-101B-9397-08002B2CF9AE}" pid="23" name="MediaServiceImageTags">
    <vt:lpwstr/>
  </property>
</Properties>
</file>